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vaitės darbo grafikas „Excel“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/>
    <col min="2" max="2" width="12" customWidth="1"/>
    <col min="3" max="3" width="10" customWidth="1"/>
    <col min="4" max="4" width="9" customWidth="1"/>
    <col min="5" max="5" width="9" customWidth="1"/>
    <col min="6" max="6" width="17" customWidth="1"/>
    <col min="7" max="7" width="10" customWidth="1"/>
    <col min="8" max="8" width="19" customWidth="1"/>
    <col min="9" max="9" width="34" customWidth="1"/>
  </cols>
  <sheetData>
    <row r="1">
      <c r="A1" s="1" t="inlineStr">
        <is>
          <t>Darbuotojas</t>
        </is>
      </c>
      <c r="B1" s="1" t="inlineStr">
        <is>
          <t>Data</t>
        </is>
      </c>
      <c r="C1" s="1" t="inlineStr">
        <is>
          <t>Pamaina</t>
        </is>
      </c>
      <c r="D1" s="1" t="inlineStr">
        <is>
          <t>Pradžia</t>
        </is>
      </c>
      <c r="E1" s="1" t="inlineStr">
        <is>
          <t>Pabaiga</t>
        </is>
      </c>
      <c r="F1" s="1" t="inlineStr">
        <is>
          <t>Pertrauka, val.</t>
        </is>
      </c>
      <c r="G1" s="1" t="inlineStr">
        <is>
          <t>Valandos</t>
        </is>
      </c>
      <c r="H1" s="1" t="inlineStr">
        <is>
          <t>Per savaitę, val.</t>
        </is>
      </c>
      <c r="I1" s="1" t="inlineStr">
        <is>
          <t>Patikra</t>
        </is>
      </c>
    </row>
    <row r="2">
      <c r="A2" t="inlineStr">
        <is>
          <t>Asta</t>
        </is>
      </c>
      <c r="B2" s="7">
        <v>46314</v>
      </c>
      <c r="C2" t="inlineStr">
        <is>
          <t>Dieninė</t>
        </is>
      </c>
      <c r="D2" s="6">
        <v>0.3333333333333333</v>
      </c>
      <c r="E2" s="6">
        <v>0.6875</v>
      </c>
      <c r="F2" s="5">
        <v>0.5</v>
      </c>
      <c r="G2" s="5">
        <f>ROUND(MOD(E2-D2,1)*24-F2,2)</f>
        <v>8</v>
      </c>
      <c r="H2" s="5">
        <f>SUMIFS($G$2:$G$13,$A$2:$A$13,A2)</f>
        <v>40</v>
      </c>
      <c r="I2" t="str">
        <f>IF(G2&gt;12,"Pamaina ilgesnė kaip 12 val.",IF(H2&gt;48,"Daugiau kaip 48 val. per savaitę",IF(H2&gt;40,"Daugiau kaip 40 val. per savaitę","Pastabų nėra")))</f>
        <v>Pastabų nėra</v>
      </c>
    </row>
    <row r="3">
      <c r="A3" t="inlineStr">
        <is>
          <t>Asta</t>
        </is>
      </c>
      <c r="B3" s="7">
        <v>46315</v>
      </c>
      <c r="C3" t="inlineStr">
        <is>
          <t>Dieninė</t>
        </is>
      </c>
      <c r="D3" s="6">
        <v>0.3333333333333333</v>
      </c>
      <c r="E3" s="6">
        <v>0.6875</v>
      </c>
      <c r="F3" s="5">
        <v>0.5</v>
      </c>
      <c r="G3" s="5">
        <f>ROUND(MOD(E3-D3,1)*24-F3,2)</f>
        <v>8</v>
      </c>
      <c r="H3" s="5">
        <f>SUMIFS($G$2:$G$13,$A$2:$A$13,A3)</f>
        <v>40</v>
      </c>
      <c r="I3" t="str">
        <f>IF(G3&gt;12,"Pamaina ilgesnė kaip 12 val.",IF(H3&gt;48,"Daugiau kaip 48 val. per savaitę",IF(H3&gt;40,"Daugiau kaip 40 val. per savaitę","Pastabų nėra")))</f>
        <v>Pastabų nėra</v>
      </c>
    </row>
    <row r="4">
      <c r="A4" t="inlineStr">
        <is>
          <t>Asta</t>
        </is>
      </c>
      <c r="B4" s="7">
        <v>46316</v>
      </c>
      <c r="C4" t="inlineStr">
        <is>
          <t>Dieninė</t>
        </is>
      </c>
      <c r="D4" s="6">
        <v>0.3333333333333333</v>
      </c>
      <c r="E4" s="6">
        <v>0.6875</v>
      </c>
      <c r="F4" s="5">
        <v>0.5</v>
      </c>
      <c r="G4" s="5">
        <f>ROUND(MOD(E4-D4,1)*24-F4,2)</f>
        <v>8</v>
      </c>
      <c r="H4" s="5">
        <f>SUMIFS($G$2:$G$13,$A$2:$A$13,A4)</f>
        <v>40</v>
      </c>
      <c r="I4" t="str">
        <f>IF(G4&gt;12,"Pamaina ilgesnė kaip 12 val.",IF(H4&gt;48,"Daugiau kaip 48 val. per savaitę",IF(H4&gt;40,"Daugiau kaip 40 val. per savaitę","Pastabų nėra")))</f>
        <v>Pastabų nėra</v>
      </c>
    </row>
    <row r="5">
      <c r="A5" t="inlineStr">
        <is>
          <t>Asta</t>
        </is>
      </c>
      <c r="B5" s="7">
        <v>46317</v>
      </c>
      <c r="C5" t="inlineStr">
        <is>
          <t>Dieninė</t>
        </is>
      </c>
      <c r="D5" s="6">
        <v>0.3333333333333333</v>
      </c>
      <c r="E5" s="6">
        <v>0.6875</v>
      </c>
      <c r="F5" s="5">
        <v>0.5</v>
      </c>
      <c r="G5" s="5">
        <f>ROUND(MOD(E5-D5,1)*24-F5,2)</f>
        <v>8</v>
      </c>
      <c r="H5" s="5">
        <f>SUMIFS($G$2:$G$13,$A$2:$A$13,A5)</f>
        <v>40</v>
      </c>
      <c r="I5" t="str">
        <f>IF(G5&gt;12,"Pamaina ilgesnė kaip 12 val.",IF(H5&gt;48,"Daugiau kaip 48 val. per savaitę",IF(H5&gt;40,"Daugiau kaip 40 val. per savaitę","Pastabų nėra")))</f>
        <v>Pastabų nėra</v>
      </c>
    </row>
    <row r="6">
      <c r="A6" t="inlineStr">
        <is>
          <t>Asta</t>
        </is>
      </c>
      <c r="B6" s="7">
        <v>46318</v>
      </c>
      <c r="C6" t="inlineStr">
        <is>
          <t>Dieninė</t>
        </is>
      </c>
      <c r="D6" s="6">
        <v>0.3333333333333333</v>
      </c>
      <c r="E6" s="6">
        <v>0.6875</v>
      </c>
      <c r="F6" s="5">
        <v>0.5</v>
      </c>
      <c r="G6" s="5">
        <f>ROUND(MOD(E6-D6,1)*24-F6,2)</f>
        <v>8</v>
      </c>
      <c r="H6" s="5">
        <f>SUMIFS($G$2:$G$13,$A$2:$A$13,A6)</f>
        <v>40</v>
      </c>
      <c r="I6" t="str">
        <f>IF(G6&gt;12,"Pamaina ilgesnė kaip 12 val.",IF(H6&gt;48,"Daugiau kaip 48 val. per savaitę",IF(H6&gt;40,"Daugiau kaip 40 val. per savaitę","Pastabų nėra")))</f>
        <v>Pastabų nėra</v>
      </c>
    </row>
    <row r="7">
      <c r="A7" t="inlineStr">
        <is>
          <t>Jonas</t>
        </is>
      </c>
      <c r="B7" s="7">
        <v>46314</v>
      </c>
      <c r="C7" t="inlineStr">
        <is>
          <t>Ilgoji</t>
        </is>
      </c>
      <c r="D7" s="6">
        <v>0.2916666666666667</v>
      </c>
      <c r="E7" s="6">
        <v>0.7916666666666666</v>
      </c>
      <c r="F7" s="5">
        <v>1</v>
      </c>
      <c r="G7" s="5">
        <f>ROUND(MOD(E7-D7,1)*24-F7,2)</f>
        <v>11</v>
      </c>
      <c r="H7" s="5">
        <f>SUMIFS($G$2:$G$13,$A$2:$A$13,A7)</f>
        <v>44</v>
      </c>
      <c r="I7" t="str">
        <f>IF(G7&gt;12,"Pamaina ilgesnė kaip 12 val.",IF(H7&gt;48,"Daugiau kaip 48 val. per savaitę",IF(H7&gt;40,"Daugiau kaip 40 val. per savaitę","Pastabų nėra")))</f>
        <v>Daugiau kaip 40 val. per savaitę</v>
      </c>
    </row>
    <row r="8">
      <c r="A8" t="inlineStr">
        <is>
          <t>Jonas</t>
        </is>
      </c>
      <c r="B8" s="7">
        <v>46315</v>
      </c>
      <c r="C8" t="inlineStr">
        <is>
          <t>Ilgoji</t>
        </is>
      </c>
      <c r="D8" s="6">
        <v>0.2916666666666667</v>
      </c>
      <c r="E8" s="6">
        <v>0.7916666666666666</v>
      </c>
      <c r="F8" s="5">
        <v>1</v>
      </c>
      <c r="G8" s="5">
        <f>ROUND(MOD(E8-D8,1)*24-F8,2)</f>
        <v>11</v>
      </c>
      <c r="H8" s="5">
        <f>SUMIFS($G$2:$G$13,$A$2:$A$13,A8)</f>
        <v>44</v>
      </c>
      <c r="I8" t="str">
        <f>IF(G8&gt;12,"Pamaina ilgesnė kaip 12 val.",IF(H8&gt;48,"Daugiau kaip 48 val. per savaitę",IF(H8&gt;40,"Daugiau kaip 40 val. per savaitę","Pastabų nėra")))</f>
        <v>Daugiau kaip 40 val. per savaitę</v>
      </c>
    </row>
    <row r="9">
      <c r="A9" t="inlineStr">
        <is>
          <t>Jonas</t>
        </is>
      </c>
      <c r="B9" s="7">
        <v>46317</v>
      </c>
      <c r="C9" t="inlineStr">
        <is>
          <t>Ilgoji</t>
        </is>
      </c>
      <c r="D9" s="6">
        <v>0.2916666666666667</v>
      </c>
      <c r="E9" s="6">
        <v>0.7916666666666666</v>
      </c>
      <c r="F9" s="5">
        <v>1</v>
      </c>
      <c r="G9" s="5">
        <f>ROUND(MOD(E9-D9,1)*24-F9,2)</f>
        <v>11</v>
      </c>
      <c r="H9" s="5">
        <f>SUMIFS($G$2:$G$13,$A$2:$A$13,A9)</f>
        <v>44</v>
      </c>
      <c r="I9" t="str">
        <f>IF(G9&gt;12,"Pamaina ilgesnė kaip 12 val.",IF(H9&gt;48,"Daugiau kaip 48 val. per savaitę",IF(H9&gt;40,"Daugiau kaip 40 val. per savaitę","Pastabų nėra")))</f>
        <v>Daugiau kaip 40 val. per savaitę</v>
      </c>
    </row>
    <row r="10">
      <c r="A10" t="inlineStr">
        <is>
          <t>Jonas</t>
        </is>
      </c>
      <c r="B10" s="7">
        <v>46318</v>
      </c>
      <c r="C10" t="inlineStr">
        <is>
          <t>Ilgoji</t>
        </is>
      </c>
      <c r="D10" s="6">
        <v>0.2916666666666667</v>
      </c>
      <c r="E10" s="6">
        <v>0.7916666666666666</v>
      </c>
      <c r="F10" s="5">
        <v>1</v>
      </c>
      <c r="G10" s="5">
        <f>ROUND(MOD(E10-D10,1)*24-F10,2)</f>
        <v>11</v>
      </c>
      <c r="H10" s="5">
        <f>SUMIFS($G$2:$G$13,$A$2:$A$13,A10)</f>
        <v>44</v>
      </c>
      <c r="I10" t="str">
        <f>IF(G10&gt;12,"Pamaina ilgesnė kaip 12 val.",IF(H10&gt;48,"Daugiau kaip 48 val. per savaitę",IF(H10&gt;40,"Daugiau kaip 40 val. per savaitę","Pastabų nėra")))</f>
        <v>Daugiau kaip 40 val. per savaitę</v>
      </c>
    </row>
    <row r="11">
      <c r="A11" t="inlineStr">
        <is>
          <t>Rasa</t>
        </is>
      </c>
      <c r="B11" s="7">
        <v>46315</v>
      </c>
      <c r="C11" t="inlineStr">
        <is>
          <t>Vakarinė</t>
        </is>
      </c>
      <c r="D11" s="6">
        <v>0.6666666666666666</v>
      </c>
      <c r="E11" s="6">
        <v>0.020833333333333332</v>
      </c>
      <c r="F11" s="5">
        <v>0.5</v>
      </c>
      <c r="G11" s="5">
        <f>ROUND(MOD(E11-D11,1)*24-F11,2)</f>
        <v>8</v>
      </c>
      <c r="H11" s="5">
        <f>SUMIFS($G$2:$G$13,$A$2:$A$13,A11)</f>
        <v>24</v>
      </c>
      <c r="I11" t="str">
        <f>IF(G11&gt;12,"Pamaina ilgesnė kaip 12 val.",IF(H11&gt;48,"Daugiau kaip 48 val. per savaitę",IF(H11&gt;40,"Daugiau kaip 40 val. per savaitę","Pastabų nėra")))</f>
        <v>Pastabų nėra</v>
      </c>
    </row>
    <row r="12">
      <c r="A12" t="inlineStr">
        <is>
          <t>Rasa</t>
        </is>
      </c>
      <c r="B12" s="7">
        <v>46317</v>
      </c>
      <c r="C12" t="inlineStr">
        <is>
          <t>Vakarinė</t>
        </is>
      </c>
      <c r="D12" s="6">
        <v>0.6666666666666666</v>
      </c>
      <c r="E12" s="6">
        <v>0.020833333333333332</v>
      </c>
      <c r="F12" s="5">
        <v>0.5</v>
      </c>
      <c r="G12" s="5">
        <f>ROUND(MOD(E12-D12,1)*24-F12,2)</f>
        <v>8</v>
      </c>
      <c r="H12" s="5">
        <f>SUMIFS($G$2:$G$13,$A$2:$A$13,A12)</f>
        <v>24</v>
      </c>
      <c r="I12" t="str">
        <f>IF(G12&gt;12,"Pamaina ilgesnė kaip 12 val.",IF(H12&gt;48,"Daugiau kaip 48 val. per savaitę",IF(H12&gt;40,"Daugiau kaip 40 val. per savaitę","Pastabų nėra")))</f>
        <v>Pastabų nėra</v>
      </c>
    </row>
    <row r="13">
      <c r="A13" t="inlineStr">
        <is>
          <t>Rasa</t>
        </is>
      </c>
      <c r="B13" s="7">
        <v>46319</v>
      </c>
      <c r="C13" t="inlineStr">
        <is>
          <t>Vakarinė</t>
        </is>
      </c>
      <c r="D13" s="6">
        <v>0.6666666666666666</v>
      </c>
      <c r="E13" s="6">
        <v>0.020833333333333332</v>
      </c>
      <c r="F13" s="5">
        <v>0.5</v>
      </c>
      <c r="G13" s="5">
        <f>ROUND(MOD(E13-D13,1)*24-F13,2)</f>
        <v>8</v>
      </c>
      <c r="H13" s="5">
        <f>SUMIFS($G$2:$G$13,$A$2:$A$13,A13)</f>
        <v>24</v>
      </c>
      <c r="I13" t="str">
        <f>IF(G13&gt;12,"Pamaina ilgesnė kaip 12 val.",IF(H13&gt;48,"Daugiau kaip 48 val. per savaitę",IF(H13&gt;40,"Daugiau kaip 40 val. per savaitę","Pastabų nėra")))</f>
        <v>Pastabų nėra</v>
      </c>
    </row>
  </sheetData>
  <pageMargins left="0.7" right="0.7" top="0.75" bottom="0.75" header="0.3" footer="0.3"/>
</worksheet>
</file>