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Atsargų inventorizavimo aprašo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0.0%"/>
    <numFmt numFmtId="166" formatCode="hh:mm"/>
    <numFmt numFmtId="167" formatCode="yyyy-mm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164" fontId="0" fillId="0" borderId="0" xfId="0" applyNumberFormat="1"/>
    <xf numFmtId="9" fontId="0" fillId="0" borderId="0" xfId="0" applyNumberFormat="1"/>
    <xf numFmtId="165" fontId="0" fillId="0" borderId="0" xfId="0" applyNumberFormat="1"/>
    <xf numFmtId="2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0" customWidth="1"/>
    <col min="2" max="2" width="8" customWidth="1"/>
    <col min="3" max="3" width="18" customWidth="1"/>
    <col min="4" max="4" width="11" customWidth="1"/>
    <col min="5" max="5" width="23" customWidth="1"/>
    <col min="6" max="6" width="15" customWidth="1"/>
    <col min="7" max="7" width="11" customWidth="1"/>
    <col min="8" max="8" width="12" customWidth="1"/>
    <col min="9" max="9" width="17" customWidth="1"/>
    <col min="10" max="10" width="20" customWidth="1"/>
  </cols>
  <sheetData>
    <row r="1">
      <c r="A1" s="1" t="inlineStr">
        <is>
          <t>Eil. Nr.</t>
        </is>
      </c>
      <c r="B1" s="1" t="inlineStr">
        <is>
          <t>Kodas</t>
        </is>
      </c>
      <c r="C1" s="1" t="inlineStr">
        <is>
          <t>Pavadinimas</t>
        </is>
      </c>
      <c r="D1" s="1" t="inlineStr">
        <is>
          <t>Mato vnt.</t>
        </is>
      </c>
      <c r="E1" s="1" t="inlineStr">
        <is>
          <t>Kiekis pagal apskaitą</t>
        </is>
      </c>
      <c r="F1" s="1" t="inlineStr">
        <is>
          <t>Rastas kiekis</t>
        </is>
      </c>
      <c r="G1" s="1" t="inlineStr">
        <is>
          <t>Skirtumas</t>
        </is>
      </c>
      <c r="H1" s="1" t="inlineStr">
        <is>
          <t>Kaina, EUR</t>
        </is>
      </c>
      <c r="I1" s="1" t="inlineStr">
        <is>
          <t>Rasta suma, EUR</t>
        </is>
      </c>
      <c r="J1" s="1" t="inlineStr">
        <is>
          <t>Skirtumo suma, EUR</t>
        </is>
      </c>
    </row>
    <row r="2">
      <c r="A2">
        <v>1</v>
      </c>
      <c r="B2" t="inlineStr">
        <is>
          <t>PV-001</t>
        </is>
      </c>
      <c r="C2" t="inlineStr">
        <is>
          <t>Varžtai cinkuoti</t>
        </is>
      </c>
      <c r="D2" t="inlineStr">
        <is>
          <t>vnt.</t>
        </is>
      </c>
      <c r="E2">
        <v>1200</v>
      </c>
      <c r="F2">
        <v>1180</v>
      </c>
      <c r="G2">
        <f>F2-E2</f>
        <v>-20</v>
      </c>
      <c r="H2" s="2">
        <v>0.05</v>
      </c>
      <c r="I2" s="2">
        <f>ROUND(F2*H2,2)</f>
        <v>59</v>
      </c>
      <c r="J2" s="2">
        <f>ROUND(G2*H2,2)</f>
        <v>-1</v>
      </c>
    </row>
    <row r="3">
      <c r="A3">
        <v>2</v>
      </c>
      <c r="B3" t="inlineStr">
        <is>
          <t>PV-002</t>
        </is>
      </c>
      <c r="C3" t="inlineStr">
        <is>
          <t>Kartoninė dėžė</t>
        </is>
      </c>
      <c r="D3" t="inlineStr">
        <is>
          <t>vnt.</t>
        </is>
      </c>
      <c r="E3">
        <v>350</v>
      </c>
      <c r="F3">
        <v>350</v>
      </c>
      <c r="G3">
        <f>F3-E3</f>
        <v>0</v>
      </c>
      <c r="H3" s="2">
        <v>0.8</v>
      </c>
      <c r="I3" s="2">
        <f>ROUND(F3*H3,2)</f>
        <v>280</v>
      </c>
      <c r="J3" s="2">
        <f>ROUND(G3*H3,2)</f>
        <v>0</v>
      </c>
    </row>
    <row r="4">
      <c r="A4">
        <v>3</v>
      </c>
      <c r="B4" t="inlineStr">
        <is>
          <t>PV-003</t>
        </is>
      </c>
      <c r="C4" t="inlineStr">
        <is>
          <t>Pakavimo plėvelė</t>
        </is>
      </c>
      <c r="D4" t="inlineStr">
        <is>
          <t>rit.</t>
        </is>
      </c>
      <c r="E4">
        <v>24</v>
      </c>
      <c r="F4">
        <v>26</v>
      </c>
      <c r="G4">
        <f>F4-E4</f>
        <v>2</v>
      </c>
      <c r="H4" s="2">
        <v>6.5</v>
      </c>
      <c r="I4" s="2">
        <f>ROUND(F4*H4,2)</f>
        <v>169</v>
      </c>
      <c r="J4" s="2">
        <f>ROUND(G4*H4,2)</f>
        <v>13</v>
      </c>
    </row>
    <row r="5">
      <c r="A5">
        <v>4</v>
      </c>
      <c r="B5" t="inlineStr">
        <is>
          <t>PV-004</t>
        </is>
      </c>
      <c r="C5" t="inlineStr">
        <is>
          <t>Lipni juosta</t>
        </is>
      </c>
      <c r="D5" t="inlineStr">
        <is>
          <t>vnt.</t>
        </is>
      </c>
      <c r="E5">
        <v>90</v>
      </c>
      <c r="F5">
        <v>87</v>
      </c>
      <c r="G5">
        <f>F5-E5</f>
        <v>-3</v>
      </c>
      <c r="H5" s="2">
        <v>1.2</v>
      </c>
      <c r="I5" s="2">
        <f>ROUND(F5*H5,2)</f>
        <v>104.4</v>
      </c>
      <c r="J5" s="2">
        <f>ROUND(G5*H5,2)</f>
        <v>-3.6</v>
      </c>
    </row>
    <row r="6">
      <c r="C6" t="inlineStr">
        <is>
          <t>Iš viso</t>
        </is>
      </c>
      <c r="H6" s="2"/>
      <c r="I6" s="2">
        <f>SUM(I2:I5)</f>
        <v>612.4</v>
      </c>
      <c r="J6" s="2">
        <f>SUM(J2:J5)</f>
        <v>8.4</v>
      </c>
    </row>
  </sheetData>
  <pageMargins left="0.7" right="0.7" top="0.75" bottom="0.75" header="0.3" footer="0.3"/>
</worksheet>
</file>