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ėnesio kelionės lapas „Excel“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0.0%"/>
    <numFmt numFmtId="166" formatCode="hh:mm"/>
    <numFmt numFmtId="167" formatCode="yyyy-mm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164" fontId="0" fillId="0" borderId="0" xfId="0" applyNumberFormat="1"/>
    <xf numFmtId="9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1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2" customWidth="1"/>
    <col min="2" max="2" width="42" customWidth="1"/>
    <col min="3" max="3" width="29" customWidth="1"/>
    <col min="4" max="4" width="26" customWidth="1"/>
    <col min="5" max="5" width="22" customWidth="1"/>
    <col min="6" max="6" width="16" customWidth="1"/>
    <col min="7" max="7" width="18" customWidth="1"/>
    <col min="8" max="8" width="13" customWidth="1"/>
  </cols>
  <sheetData>
    <row r="1">
      <c r="A1" s="1" t="inlineStr">
        <is>
          <t>Data</t>
        </is>
      </c>
      <c r="B1" s="1" t="inlineStr">
        <is>
          <t>Maršrutas</t>
        </is>
      </c>
      <c r="C1" s="1" t="inlineStr">
        <is>
          <t>Kelionės tikslas</t>
        </is>
      </c>
      <c r="D1" s="1" t="inlineStr">
        <is>
          <t>Odometras išvykstant, km</t>
        </is>
      </c>
      <c r="E1" s="1" t="inlineStr">
        <is>
          <t>Odometras grįžus, km</t>
        </is>
      </c>
      <c r="F1" s="1" t="inlineStr">
        <is>
          <t>Nuvažiuota, km</t>
        </is>
      </c>
      <c r="G1" s="1" t="inlineStr">
        <is>
          <t>Įpilta degalų, l</t>
        </is>
      </c>
      <c r="H1" s="1" t="inlineStr">
        <is>
          <t>Vairuotojas</t>
        </is>
      </c>
    </row>
    <row r="2">
      <c r="A2" s="7">
        <v>46266</v>
      </c>
      <c r="B2" t="inlineStr">
        <is>
          <t>Vilnius–Kaunas–Vilnius</t>
        </is>
      </c>
      <c r="C2" t="inlineStr">
        <is>
          <t>Prekių pristatymas pirkėjui</t>
        </is>
      </c>
      <c r="D2">
        <v>48210</v>
      </c>
      <c r="E2">
        <v>48418</v>
      </c>
      <c r="F2">
        <f>E2-D2</f>
        <v>208</v>
      </c>
      <c r="G2" s="5"/>
      <c r="H2" t="inlineStr">
        <is>
          <t>Jonas</t>
        </is>
      </c>
    </row>
    <row r="3">
      <c r="A3" s="7">
        <v>46268</v>
      </c>
      <c r="B3" t="inlineStr">
        <is>
          <t>Vilnius–Ukmergė–Vilnius</t>
        </is>
      </c>
      <c r="C3" t="inlineStr">
        <is>
          <t>Susitikimas su tiekėju</t>
        </is>
      </c>
      <c r="D3">
        <v>48418</v>
      </c>
      <c r="E3">
        <v>48566</v>
      </c>
      <c r="F3">
        <f>E3-D3</f>
        <v>148</v>
      </c>
      <c r="G3" s="5">
        <v>40</v>
      </c>
      <c r="H3" t="inlineStr">
        <is>
          <t>Jonas</t>
        </is>
      </c>
    </row>
    <row r="4">
      <c r="A4" s="7">
        <v>46273</v>
      </c>
      <c r="B4" t="inlineStr">
        <is>
          <t>Vilnius (mieste)</t>
        </is>
      </c>
      <c r="C4" t="inlineStr">
        <is>
          <t>Bankas ir paštas</t>
        </is>
      </c>
      <c r="D4">
        <v>48566</v>
      </c>
      <c r="E4">
        <v>48590</v>
      </c>
      <c r="F4">
        <f>E4-D4</f>
        <v>24</v>
      </c>
      <c r="G4" s="5"/>
      <c r="H4" t="inlineStr">
        <is>
          <t>Rasa</t>
        </is>
      </c>
    </row>
    <row r="5">
      <c r="A5" s="7">
        <v>46275</v>
      </c>
      <c r="B5" t="inlineStr">
        <is>
          <t>Vilnius–Panevėžys–Vilnius</t>
        </is>
      </c>
      <c r="C5" t="inlineStr">
        <is>
          <t>Įrangos apžiūra</t>
        </is>
      </c>
      <c r="D5">
        <v>48590</v>
      </c>
      <c r="E5">
        <v>48862</v>
      </c>
      <c r="F5">
        <f>E5-D5</f>
        <v>272</v>
      </c>
      <c r="G5" s="5"/>
      <c r="H5" t="inlineStr">
        <is>
          <t>Jonas</t>
        </is>
      </c>
    </row>
    <row r="6">
      <c r="A6" s="7">
        <v>46280</v>
      </c>
      <c r="B6" t="inlineStr">
        <is>
          <t>Vilnius–Klaipėda–Vilnius</t>
        </is>
      </c>
      <c r="C6" t="inlineStr">
        <is>
          <t>Paroda</t>
        </is>
      </c>
      <c r="D6">
        <v>48862</v>
      </c>
      <c r="E6">
        <v>49482</v>
      </c>
      <c r="F6">
        <f>E6-D6</f>
        <v>620</v>
      </c>
      <c r="G6" s="5">
        <v>45</v>
      </c>
      <c r="H6" t="inlineStr">
        <is>
          <t>Jonas</t>
        </is>
      </c>
    </row>
    <row r="7">
      <c r="A7" s="7">
        <v>46283</v>
      </c>
      <c r="B7" t="inlineStr">
        <is>
          <t>Vilnius–Trakai–Vilnius</t>
        </is>
      </c>
      <c r="C7" t="inlineStr">
        <is>
          <t>Prekių pristatymas pirkėjui</t>
        </is>
      </c>
      <c r="D7">
        <v>49482</v>
      </c>
      <c r="E7">
        <v>49540</v>
      </c>
      <c r="F7">
        <f>E7-D7</f>
        <v>58</v>
      </c>
      <c r="G7" s="5"/>
      <c r="H7" t="inlineStr">
        <is>
          <t>Rasa</t>
        </is>
      </c>
    </row>
    <row r="8">
      <c r="A8" s="7">
        <v>46289</v>
      </c>
      <c r="B8" t="inlineStr">
        <is>
          <t>Vilnius–Alytus–Vilnius</t>
        </is>
      </c>
      <c r="C8" t="inlineStr">
        <is>
          <t>Sutarties pasirašymas</t>
        </is>
      </c>
      <c r="D8">
        <v>49540</v>
      </c>
      <c r="E8">
        <v>49752</v>
      </c>
      <c r="F8">
        <f>E8-D8</f>
        <v>212</v>
      </c>
      <c r="G8" s="5">
        <v>38</v>
      </c>
      <c r="H8" t="inlineStr">
        <is>
          <t>Jonas</t>
        </is>
      </c>
    </row>
    <row r="9">
      <c r="A9" s="7">
        <v>46294</v>
      </c>
      <c r="B9" t="inlineStr">
        <is>
          <t>Vilnius (mieste)</t>
        </is>
      </c>
      <c r="C9" t="inlineStr">
        <is>
          <t>Prekių paėmimas iš sandėlio</t>
        </is>
      </c>
      <c r="D9">
        <v>49752</v>
      </c>
      <c r="E9">
        <v>49782</v>
      </c>
      <c r="F9">
        <f>E9-D9</f>
        <v>30</v>
      </c>
      <c r="G9" s="5"/>
      <c r="H9" t="inlineStr">
        <is>
          <t>Rasa</t>
        </is>
      </c>
    </row>
    <row r="10">
      <c r="B10" t="inlineStr">
        <is>
          <t>Iš viso per mėnesį</t>
        </is>
      </c>
      <c r="F10">
        <f>SUM(F2:F9)</f>
        <v>1572</v>
      </c>
      <c r="G10" s="5">
        <f>SUM(G2:G9)</f>
        <v>123</v>
      </c>
    </row>
    <row r="11">
      <c r="B11" t="inlineStr">
        <is>
          <t>Degalų sunaudojimo norma, l/100 km</t>
        </is>
      </c>
      <c r="G11" s="5">
        <v>6.5</v>
      </c>
    </row>
    <row r="12">
      <c r="B12" t="inlineStr">
        <is>
          <t>Degalų sunaudota pagal normą, l</t>
        </is>
      </c>
      <c r="G12" s="5">
        <f>F10*G11/100</f>
        <v>102.18</v>
      </c>
    </row>
    <row r="13">
      <c r="B13" t="inlineStr">
        <is>
          <t>Degalų likutis bake mėnesio pradžioje, l</t>
        </is>
      </c>
      <c r="G13" s="5">
        <v>15</v>
      </c>
    </row>
    <row r="14">
      <c r="B14" t="inlineStr">
        <is>
          <t>Degalų likutis bake mėnesio pabaigoje, l</t>
        </is>
      </c>
      <c r="G14" s="5">
        <f>G13+G10-G12</f>
        <v>35.82</v>
      </c>
    </row>
  </sheetData>
  <pageMargins left="0.7" right="0.7" top="0.75" bottom="0.75" header="0.3" footer="0.3"/>
</worksheet>
</file>