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Žurnalas ir likučiai" sheetId="1" r:id="rId1"/>
  </sheets>
  <calcPr calcId="191029" fullCalcOnLoad="1"/>
</workbook>
</file>

<file path=xl/styles.xml><?xml version="1.0" encoding="utf-8"?>
<styleSheet xmlns="http://schemas.openxmlformats.org/spreadsheetml/2006/main">
  <numFmts count="4">
    <numFmt numFmtId="164" formatCode="#,##0.00 &quot;€&quot;"/>
    <numFmt numFmtId="165" formatCode="0.0%"/>
    <numFmt numFmtId="166" formatCode="hh:mm"/>
    <numFmt numFmtId="167" formatCode="yyyy-mm-dd"/>
  </numFmts>
  <fonts count="2">
    <font>
      <sz val="11"/>
      <name val="Calibri"/>
      <family val="2"/>
    </font>
    <font>
      <b/>
      <sz val="11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/>
    <xf numFmtId="164" fontId="0" fillId="0" borderId="0" xfId="0" applyNumberFormat="1"/>
    <xf numFmtId="9" fontId="0" fillId="0" borderId="0" xfId="0" applyNumberFormat="1"/>
    <xf numFmtId="165" fontId="0" fillId="0" borderId="0" xfId="0" applyNumberFormat="1"/>
    <xf numFmtId="2" fontId="0" fillId="0" borderId="0" xfId="0" applyNumberFormat="1"/>
    <xf numFmtId="166" fontId="0" fillId="0" borderId="0" xfId="0" applyNumberFormat="1"/>
    <xf numFmtId="167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L11"/>
  <sheetViews>
    <sheetView workbookViewId="0">
      <pane ySplit="1" topLeftCell="A2" activePane="bottomLeft" state="frozen"/>
      <selection pane="bottomLeft" activeCell="A2" sqref="A2"/>
    </sheetView>
  </sheetViews>
  <sheetFormatPr defaultRowHeight="15"/>
  <cols>
    <col min="1" max="1" width="12" customWidth="1"/>
    <col min="2" max="2" width="18" customWidth="1"/>
    <col min="3" max="3" width="14" customWidth="1"/>
    <col min="4" max="4" width="7" customWidth="1"/>
    <col min="5" max="5" width="9" customWidth="1"/>
    <col min="6" max="6" width="6" customWidth="1"/>
    <col min="7" max="7" width="14" customWidth="1"/>
    <col min="8" max="8" width="18" customWidth="1"/>
    <col min="9" max="9" width="11" customWidth="1"/>
    <col min="10" max="10" width="9" customWidth="1"/>
    <col min="11" max="11" width="18" customWidth="1"/>
    <col min="12" max="12" width="8" customWidth="1"/>
  </cols>
  <sheetData>
    <row r="1">
      <c r="A1" s="1" t="inlineStr">
        <is>
          <t>Data</t>
        </is>
      </c>
      <c r="B1" s="1" t="inlineStr">
        <is>
          <t>Dokumentas</t>
        </is>
      </c>
      <c r="C1" s="1" t="inlineStr">
        <is>
          <t>Prekės kodas</t>
        </is>
      </c>
      <c r="D1" s="1" t="inlineStr">
        <is>
          <t>Gauta</t>
        </is>
      </c>
      <c r="E1" s="1" t="inlineStr">
        <is>
          <t>Išduota</t>
        </is>
      </c>
      <c r="F1" s="1"/>
      <c r="G1" s="1" t="inlineStr">
        <is>
          <t>Prekės kodas</t>
        </is>
      </c>
      <c r="H1" s="1" t="inlineStr">
        <is>
          <t>Pavadinimas</t>
        </is>
      </c>
      <c r="I1" s="1" t="inlineStr">
        <is>
          <t>Mato vnt.</t>
        </is>
      </c>
      <c r="J1" s="1" t="inlineStr">
        <is>
          <t>Likutis</t>
        </is>
      </c>
      <c r="K1" s="1" t="inlineStr">
        <is>
          <t>Minimalus kiekis</t>
        </is>
      </c>
      <c r="L1" s="1" t="inlineStr">
        <is>
          <t>Būklė</t>
        </is>
      </c>
    </row>
    <row r="2">
      <c r="A2" s="7">
        <v>46296</v>
      </c>
      <c r="B2" t="inlineStr">
        <is>
          <t>Pradinis likutis</t>
        </is>
      </c>
      <c r="C2" t="inlineStr">
        <is>
          <t>P-001</t>
        </is>
      </c>
      <c r="D2">
        <v>300</v>
      </c>
      <c r="G2" t="inlineStr">
        <is>
          <t>P-001</t>
        </is>
      </c>
      <c r="H2" t="inlineStr">
        <is>
          <t>Kartoninė dėžė</t>
        </is>
      </c>
      <c r="I2" t="inlineStr">
        <is>
          <t>vnt.</t>
        </is>
      </c>
      <c r="J2">
        <f>SUMIF($C$2:$C$500,G2,$D$2:$D$500)-SUMIF($C$2:$C$500,G2,$E$2:$E$500)</f>
        <v>70</v>
      </c>
      <c r="K2">
        <v>100</v>
      </c>
      <c r="L2" t="str">
        <f>IF(J2&lt;=0,"Nėra",IF(J2&lt;=K2,"Mažėja","Yra"))</f>
        <v>Mažėja</v>
      </c>
    </row>
    <row r="3">
      <c r="A3" s="7">
        <v>46296</v>
      </c>
      <c r="B3" t="inlineStr">
        <is>
          <t>Pradinis likutis</t>
        </is>
      </c>
      <c r="C3" t="inlineStr">
        <is>
          <t>P-002</t>
        </is>
      </c>
      <c r="D3">
        <v>80</v>
      </c>
      <c r="G3" t="inlineStr">
        <is>
          <t>P-002</t>
        </is>
      </c>
      <c r="H3" t="inlineStr">
        <is>
          <t>Lipni juosta</t>
        </is>
      </c>
      <c r="I3" t="inlineStr">
        <is>
          <t>rit.</t>
        </is>
      </c>
      <c r="J3">
        <f>SUMIF($C$2:$C$500,G3,$D$2:$D$500)-SUMIF($C$2:$C$500,G3,$E$2:$E$500)</f>
        <v>140</v>
      </c>
      <c r="K3">
        <v>50</v>
      </c>
      <c r="L3" t="str">
        <f>IF(J3&lt;=0,"Nėra",IF(J3&lt;=K3,"Mažėja","Yra"))</f>
        <v>Yra</v>
      </c>
    </row>
    <row r="4">
      <c r="A4" s="7">
        <v>46296</v>
      </c>
      <c r="B4" t="inlineStr">
        <is>
          <t>Pradinis likutis</t>
        </is>
      </c>
      <c r="C4" t="inlineStr">
        <is>
          <t>P-003</t>
        </is>
      </c>
      <c r="D4">
        <v>25</v>
      </c>
      <c r="G4" t="inlineStr">
        <is>
          <t>P-003</t>
        </is>
      </c>
      <c r="H4" t="inlineStr">
        <is>
          <t>Tempiama plėvelė</t>
        </is>
      </c>
      <c r="I4" t="inlineStr">
        <is>
          <t>rit.</t>
        </is>
      </c>
      <c r="J4">
        <f>SUMIF($C$2:$C$500,G4,$D$2:$D$500)-SUMIF($C$2:$C$500,G4,$E$2:$E$500)</f>
        <v>0</v>
      </c>
      <c r="K4">
        <v>20</v>
      </c>
      <c r="L4" t="str">
        <f>IF(J4&lt;=0,"Nėra",IF(J4&lt;=K4,"Mažėja","Yra"))</f>
        <v>Nėra</v>
      </c>
    </row>
    <row r="5">
      <c r="A5" s="7">
        <v>46296</v>
      </c>
      <c r="B5" t="inlineStr">
        <is>
          <t>Pradinis likutis</t>
        </is>
      </c>
      <c r="C5" t="inlineStr">
        <is>
          <t>P-004</t>
        </is>
      </c>
      <c r="D5">
        <v>12</v>
      </c>
      <c r="G5" t="inlineStr">
        <is>
          <t>P-004</t>
        </is>
      </c>
      <c r="H5" t="inlineStr">
        <is>
          <t>Medinis padėklas</t>
        </is>
      </c>
      <c r="I5" t="inlineStr">
        <is>
          <t>vnt.</t>
        </is>
      </c>
      <c r="J5">
        <f>SUMIF($C$2:$C$500,G5,$D$2:$D$500)-SUMIF($C$2:$C$500,G5,$E$2:$E$500)</f>
        <v>10</v>
      </c>
      <c r="K5">
        <v>10</v>
      </c>
      <c r="L5" t="str">
        <f>IF(J5&lt;=0,"Nėra",IF(J5&lt;=K5,"Mažėja","Yra"))</f>
        <v>Mažėja</v>
      </c>
    </row>
    <row r="6">
      <c r="A6" s="7">
        <v>46297</v>
      </c>
      <c r="B6" t="inlineStr">
        <is>
          <t>PAV Nr. 0201</t>
        </is>
      </c>
      <c r="C6" t="inlineStr">
        <is>
          <t>P-001</t>
        </is>
      </c>
      <c r="E6">
        <v>120</v>
      </c>
    </row>
    <row r="7">
      <c r="A7" s="7">
        <v>46300</v>
      </c>
      <c r="B7" t="inlineStr">
        <is>
          <t>PIRK Nr. 0101</t>
        </is>
      </c>
      <c r="C7" t="inlineStr">
        <is>
          <t>P-002</t>
        </is>
      </c>
      <c r="D7">
        <v>100</v>
      </c>
    </row>
    <row r="8">
      <c r="A8" s="7">
        <v>46301</v>
      </c>
      <c r="B8" t="inlineStr">
        <is>
          <t>PAV Nr. 0202</t>
        </is>
      </c>
      <c r="C8" t="inlineStr">
        <is>
          <t>P-001</t>
        </is>
      </c>
      <c r="E8">
        <v>110</v>
      </c>
    </row>
    <row r="9">
      <c r="A9" s="7">
        <v>46301</v>
      </c>
      <c r="B9" t="inlineStr">
        <is>
          <t>PAV Nr. 0202</t>
        </is>
      </c>
      <c r="C9" t="inlineStr">
        <is>
          <t>P-002</t>
        </is>
      </c>
      <c r="E9">
        <v>40</v>
      </c>
    </row>
    <row r="10">
      <c r="A10" s="7">
        <v>46302</v>
      </c>
      <c r="B10" t="inlineStr">
        <is>
          <t>PAV Nr. 0203</t>
        </is>
      </c>
      <c r="C10" t="inlineStr">
        <is>
          <t>P-003</t>
        </is>
      </c>
      <c r="E10">
        <v>25</v>
      </c>
    </row>
    <row r="11">
      <c r="A11" s="7">
        <v>46303</v>
      </c>
      <c r="B11" t="inlineStr">
        <is>
          <t>PAV Nr. 0204</t>
        </is>
      </c>
      <c r="C11" t="inlineStr">
        <is>
          <t>P-004</t>
        </is>
      </c>
      <c r="E11">
        <v>2</v>
      </c>
    </row>
  </sheetData>
  <pageMargins left="0.7" right="0.7" top="0.75" bottom="0.75" header="0.3" footer="0.3"/>
</worksheet>
</file>